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ocente\Desktop\PANDEMIA ONCE\"/>
    </mc:Choice>
  </mc:AlternateContent>
  <bookViews>
    <workbookView xWindow="0" yWindow="0" windowWidth="18915" windowHeight="7290" firstSheet="2" activeTab="4"/>
  </bookViews>
  <sheets>
    <sheet name="Costos y Resultados tri 1 " sheetId="7" r:id="rId1"/>
    <sheet name="Costos y Resultados tri 2" sheetId="6" r:id="rId2"/>
    <sheet name="Costos y Resultados tri 3" sheetId="5" r:id="rId3"/>
    <sheet name="Costos y Resultados tri 4" sheetId="3" r:id="rId4"/>
    <sheet name="Cuadro variacion para analisis" sheetId="8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8" l="1"/>
  <c r="L8" i="8"/>
  <c r="L7" i="8"/>
  <c r="C42" i="3" l="1"/>
  <c r="C41" i="3"/>
  <c r="C37" i="3"/>
  <c r="C35" i="3"/>
  <c r="C29" i="3"/>
  <c r="C27" i="3"/>
  <c r="C25" i="3"/>
  <c r="C23" i="3"/>
  <c r="C21" i="3"/>
  <c r="C20" i="3"/>
  <c r="C8" i="3"/>
  <c r="B6" i="3"/>
  <c r="C42" i="5"/>
  <c r="C41" i="5"/>
  <c r="C37" i="5"/>
  <c r="C35" i="5"/>
  <c r="C29" i="5"/>
  <c r="C27" i="5"/>
  <c r="C25" i="5"/>
  <c r="C23" i="5"/>
  <c r="C21" i="5"/>
  <c r="C20" i="5"/>
  <c r="C8" i="5"/>
  <c r="B6" i="5"/>
  <c r="C42" i="6"/>
  <c r="C41" i="6"/>
  <c r="C37" i="6"/>
  <c r="C35" i="6"/>
  <c r="C29" i="6"/>
  <c r="C27" i="6"/>
  <c r="C25" i="6"/>
  <c r="C23" i="6"/>
  <c r="C21" i="6"/>
  <c r="C20" i="6"/>
  <c r="C8" i="6"/>
  <c r="B6" i="6"/>
  <c r="C41" i="7"/>
  <c r="C35" i="7"/>
  <c r="C37" i="7" s="1"/>
  <c r="C42" i="7" s="1"/>
  <c r="C29" i="7"/>
  <c r="C27" i="7"/>
  <c r="C25" i="7"/>
  <c r="C23" i="7"/>
  <c r="C21" i="7"/>
  <c r="C20" i="7"/>
  <c r="C8" i="7"/>
  <c r="B6" i="7"/>
</calcChain>
</file>

<file path=xl/sharedStrings.xml><?xml version="1.0" encoding="utf-8"?>
<sst xmlns="http://schemas.openxmlformats.org/spreadsheetml/2006/main" count="267" uniqueCount="67">
  <si>
    <t>ESTADO DE COSTO DE VENTAS</t>
  </si>
  <si>
    <t>TEXTILES ESPECIALIZADOS</t>
  </si>
  <si>
    <t>01 – 01 - 2.020 A 31 - 03 - 2.020</t>
  </si>
  <si>
    <t xml:space="preserve">Materiales directos – inv. Inicial </t>
  </si>
  <si>
    <t xml:space="preserve">       </t>
  </si>
  <si>
    <t xml:space="preserve">  </t>
  </si>
  <si>
    <r>
      <t>Más</t>
    </r>
    <r>
      <rPr>
        <sz val="10"/>
        <color theme="1"/>
        <rFont val="Tahoma"/>
        <family val="2"/>
      </rPr>
      <t xml:space="preserve">: Compras de materiales </t>
    </r>
  </si>
  <si>
    <t xml:space="preserve">   </t>
  </si>
  <si>
    <t xml:space="preserve">Materiales disponibles para usar             </t>
  </si>
  <si>
    <r>
      <t>Menos</t>
    </r>
    <r>
      <rPr>
        <sz val="10"/>
        <color theme="1"/>
        <rFont val="Tahoma"/>
        <family val="2"/>
      </rPr>
      <t>: Materiales directos – Inv. Final</t>
    </r>
  </si>
  <si>
    <t>Costo materiales directos usados</t>
  </si>
  <si>
    <t xml:space="preserve">            </t>
  </si>
  <si>
    <t>Costo mano de obra directa</t>
  </si>
  <si>
    <t xml:space="preserve"> </t>
  </si>
  <si>
    <r>
      <t>Costos indirectos</t>
    </r>
    <r>
      <rPr>
        <sz val="10"/>
        <color theme="1"/>
        <rFont val="Tahoma"/>
        <family val="2"/>
      </rPr>
      <t>:</t>
    </r>
  </si>
  <si>
    <t>Materiales indirectos</t>
  </si>
  <si>
    <t xml:space="preserve">         </t>
  </si>
  <si>
    <t xml:space="preserve">    </t>
  </si>
  <si>
    <t>Mano de obra indirecta</t>
  </si>
  <si>
    <t>Seguros de fábrica</t>
  </si>
  <si>
    <t>Depreciación de fábrica</t>
  </si>
  <si>
    <t>Suministros de fábrica</t>
  </si>
  <si>
    <t>Total costos indirectos</t>
  </si>
  <si>
    <t xml:space="preserve">             </t>
  </si>
  <si>
    <t>Costos de producción del periodo</t>
  </si>
  <si>
    <r>
      <t>Más:</t>
    </r>
    <r>
      <rPr>
        <sz val="10"/>
        <color theme="1"/>
        <rFont val="Tahoma"/>
        <family val="2"/>
      </rPr>
      <t xml:space="preserve"> Productos en proceso – Inv. Inicial</t>
    </r>
  </si>
  <si>
    <t>Costo de productos en proceso</t>
  </si>
  <si>
    <r>
      <t>Menos:</t>
    </r>
    <r>
      <rPr>
        <sz val="10"/>
        <color theme="1"/>
        <rFont val="Tahoma"/>
        <family val="2"/>
      </rPr>
      <t xml:space="preserve"> Productos en proceso – Inv. Final</t>
    </r>
  </si>
  <si>
    <t>Costo de productos terminados</t>
  </si>
  <si>
    <r>
      <t>Más</t>
    </r>
    <r>
      <rPr>
        <sz val="10"/>
        <color theme="1"/>
        <rFont val="Tahoma"/>
        <family val="2"/>
      </rPr>
      <t>: productos terminados – Inv. Inicial</t>
    </r>
  </si>
  <si>
    <t>Costo de productos disponibles para la venta</t>
  </si>
  <si>
    <r>
      <t>Menos:</t>
    </r>
    <r>
      <rPr>
        <sz val="10"/>
        <color theme="1"/>
        <rFont val="Tahoma"/>
        <family val="2"/>
      </rPr>
      <t xml:space="preserve"> Productos terminados inv. Final</t>
    </r>
  </si>
  <si>
    <t>Costo de ventas</t>
  </si>
  <si>
    <t>ESTADO DE RESULTADOS</t>
  </si>
  <si>
    <t>01 – 01- 2.020  A  31 – 03 – 2.020</t>
  </si>
  <si>
    <t xml:space="preserve">Ingresos operacionales </t>
  </si>
  <si>
    <t>Menos: Devoluciones en ventas</t>
  </si>
  <si>
    <t>Ventas netas</t>
  </si>
  <si>
    <t xml:space="preserve">              </t>
  </si>
  <si>
    <t>Menos: Costo de ventas</t>
  </si>
  <si>
    <t>Utilidad bruta</t>
  </si>
  <si>
    <t>Menos: Gastos operacionales:</t>
  </si>
  <si>
    <t>De administración</t>
  </si>
  <si>
    <t>De ventas</t>
  </si>
  <si>
    <t>Utilidad operacional</t>
  </si>
  <si>
    <t>Impuesto de fábrica</t>
  </si>
  <si>
    <t>Arrendamiento de equipo</t>
  </si>
  <si>
    <t>Combustibles de fábrica</t>
  </si>
  <si>
    <t>Servicios públicos de fábrica</t>
  </si>
  <si>
    <t>Financieros</t>
  </si>
  <si>
    <t>01 – 04 - 2.020 A 30 - 06 - 2.020</t>
  </si>
  <si>
    <t>01 – 06 - 2.020 A 30 - 09 - 2.020</t>
  </si>
  <si>
    <t>01 – 10 - 2.020 A 31 - 12 - 2.020</t>
  </si>
  <si>
    <t>Rubro</t>
  </si>
  <si>
    <t>VARIACIÓN AÑO 2.020</t>
  </si>
  <si>
    <t>Anual</t>
  </si>
  <si>
    <t>Trimestre 1</t>
  </si>
  <si>
    <t>Trimestre 2</t>
  </si>
  <si>
    <t>Trimestre 3</t>
  </si>
  <si>
    <t>Trimestre 4</t>
  </si>
  <si>
    <t>2.020 - 2.020</t>
  </si>
  <si>
    <t>Trim 4</t>
  </si>
  <si>
    <t>$</t>
  </si>
  <si>
    <t>V %</t>
  </si>
  <si>
    <t>Costo ve.</t>
  </si>
  <si>
    <t>Ingr oper</t>
  </si>
  <si>
    <t>Util oper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</si>
</sst>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u/>
      <sz val="10"/>
      <color theme="1"/>
      <name val="Tahoma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justify" vertical="center"/>
    </xf>
    <xf numFmtId="3" fontId="5" fillId="0" borderId="1" xfId="0" applyNumberFormat="1" applyFont="1" applyBorder="1"/>
    <xf numFmtId="0" fontId="5" fillId="0" borderId="1" xfId="0" applyFont="1" applyBorder="1"/>
    <xf numFmtId="0" fontId="1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center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6" fillId="0" borderId="8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3" fontId="6" fillId="0" borderId="2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vertical="center"/>
    </xf>
    <xf numFmtId="3" fontId="6" fillId="0" borderId="8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opLeftCell="A24" workbookViewId="0">
      <selection activeCell="A2" sqref="A2:C2"/>
    </sheetView>
  </sheetViews>
  <sheetFormatPr baseColWidth="10" defaultRowHeight="15" x14ac:dyDescent="0.25"/>
  <cols>
    <col min="1" max="1" width="38.85546875" customWidth="1"/>
    <col min="2" max="3" width="22.7109375" customWidth="1"/>
  </cols>
  <sheetData>
    <row r="1" spans="1:10" x14ac:dyDescent="0.25">
      <c r="A1" s="12" t="s">
        <v>1</v>
      </c>
      <c r="B1" s="12"/>
      <c r="C1" s="12"/>
    </row>
    <row r="2" spans="1:10" x14ac:dyDescent="0.25">
      <c r="A2" s="12" t="s">
        <v>0</v>
      </c>
      <c r="B2" s="12"/>
      <c r="C2" s="12"/>
    </row>
    <row r="3" spans="1:10" x14ac:dyDescent="0.25">
      <c r="A3" s="12" t="s">
        <v>2</v>
      </c>
      <c r="B3" s="12"/>
      <c r="C3" s="12"/>
    </row>
    <row r="4" spans="1:10" x14ac:dyDescent="0.25">
      <c r="A4" s="5" t="s">
        <v>3</v>
      </c>
      <c r="B4" s="6">
        <v>2425000</v>
      </c>
      <c r="C4" s="7"/>
      <c r="D4" s="1" t="s">
        <v>4</v>
      </c>
      <c r="E4" s="1" t="s">
        <v>5</v>
      </c>
    </row>
    <row r="5" spans="1:10" x14ac:dyDescent="0.25">
      <c r="A5" s="8" t="s">
        <v>6</v>
      </c>
      <c r="B5" s="6">
        <v>16819000</v>
      </c>
      <c r="C5" s="7"/>
      <c r="F5" s="1" t="s">
        <v>7</v>
      </c>
    </row>
    <row r="6" spans="1:10" x14ac:dyDescent="0.25">
      <c r="A6" s="5" t="s">
        <v>8</v>
      </c>
      <c r="B6" s="6">
        <f>SUM(B4:B5)</f>
        <v>19244000</v>
      </c>
      <c r="C6" s="7"/>
      <c r="D6" s="1" t="s">
        <v>7</v>
      </c>
    </row>
    <row r="7" spans="1:10" x14ac:dyDescent="0.25">
      <c r="A7" s="8" t="s">
        <v>9</v>
      </c>
      <c r="B7" s="6">
        <v>4602000</v>
      </c>
      <c r="C7" s="7"/>
      <c r="E7" s="1" t="s">
        <v>7</v>
      </c>
    </row>
    <row r="8" spans="1:10" x14ac:dyDescent="0.25">
      <c r="A8" s="5" t="s">
        <v>10</v>
      </c>
      <c r="B8" s="7"/>
      <c r="C8" s="6">
        <f>B6-B7</f>
        <v>14642000</v>
      </c>
      <c r="H8" s="1" t="s">
        <v>11</v>
      </c>
    </row>
    <row r="9" spans="1:10" x14ac:dyDescent="0.25">
      <c r="A9" s="5" t="s">
        <v>12</v>
      </c>
      <c r="B9" s="7"/>
      <c r="C9" s="6">
        <v>7221000</v>
      </c>
      <c r="J9" s="1" t="s">
        <v>13</v>
      </c>
    </row>
    <row r="10" spans="1:10" x14ac:dyDescent="0.25">
      <c r="A10" s="9" t="s">
        <v>14</v>
      </c>
      <c r="B10" s="7"/>
      <c r="C10" s="7"/>
    </row>
    <row r="11" spans="1:10" x14ac:dyDescent="0.25">
      <c r="A11" s="5" t="s">
        <v>15</v>
      </c>
      <c r="B11" s="6">
        <v>5206000</v>
      </c>
      <c r="C11" s="7"/>
      <c r="F11" s="1" t="s">
        <v>16</v>
      </c>
      <c r="G11" s="1" t="s">
        <v>17</v>
      </c>
    </row>
    <row r="12" spans="1:10" x14ac:dyDescent="0.25">
      <c r="A12" s="5" t="s">
        <v>18</v>
      </c>
      <c r="B12" s="6">
        <v>3420000</v>
      </c>
      <c r="C12" s="7"/>
    </row>
    <row r="13" spans="1:10" x14ac:dyDescent="0.25">
      <c r="A13" s="5" t="s">
        <v>46</v>
      </c>
      <c r="B13" s="6">
        <v>1570000</v>
      </c>
      <c r="C13" s="7"/>
    </row>
    <row r="14" spans="1:10" x14ac:dyDescent="0.25">
      <c r="A14" s="5" t="s">
        <v>19</v>
      </c>
      <c r="B14" s="6">
        <v>496000</v>
      </c>
      <c r="C14" s="7"/>
    </row>
    <row r="15" spans="1:10" x14ac:dyDescent="0.25">
      <c r="A15" s="5" t="s">
        <v>20</v>
      </c>
      <c r="B15" s="6">
        <v>168000</v>
      </c>
      <c r="C15" s="7"/>
    </row>
    <row r="16" spans="1:10" x14ac:dyDescent="0.25">
      <c r="A16" s="5" t="s">
        <v>45</v>
      </c>
      <c r="B16" s="6">
        <v>865000</v>
      </c>
      <c r="C16" s="7"/>
    </row>
    <row r="17" spans="1:10" x14ac:dyDescent="0.25">
      <c r="A17" s="5" t="s">
        <v>48</v>
      </c>
      <c r="B17" s="6">
        <v>1203000</v>
      </c>
      <c r="C17" s="7"/>
    </row>
    <row r="18" spans="1:10" x14ac:dyDescent="0.25">
      <c r="A18" s="5" t="s">
        <v>47</v>
      </c>
      <c r="B18" s="6">
        <v>403000</v>
      </c>
      <c r="C18" s="7"/>
    </row>
    <row r="19" spans="1:10" x14ac:dyDescent="0.25">
      <c r="A19" s="5" t="s">
        <v>21</v>
      </c>
      <c r="B19" s="6">
        <v>1124000</v>
      </c>
      <c r="C19" s="7"/>
    </row>
    <row r="20" spans="1:10" x14ac:dyDescent="0.25">
      <c r="A20" s="5" t="s">
        <v>22</v>
      </c>
      <c r="B20" s="10"/>
      <c r="C20" s="6">
        <f>SUM(B11:B19)</f>
        <v>14455000</v>
      </c>
      <c r="F20" s="1" t="s">
        <v>16</v>
      </c>
      <c r="J20" s="1" t="s">
        <v>23</v>
      </c>
    </row>
    <row r="21" spans="1:10" x14ac:dyDescent="0.25">
      <c r="A21" s="5" t="s">
        <v>24</v>
      </c>
      <c r="B21" s="7"/>
      <c r="C21" s="6">
        <f>C8+C9+C20</f>
        <v>36318000</v>
      </c>
      <c r="H21" s="1" t="s">
        <v>23</v>
      </c>
    </row>
    <row r="22" spans="1:10" x14ac:dyDescent="0.25">
      <c r="A22" s="8" t="s">
        <v>25</v>
      </c>
      <c r="B22" s="7"/>
      <c r="C22" s="6">
        <v>1729000</v>
      </c>
      <c r="H22" s="1" t="s">
        <v>5</v>
      </c>
    </row>
    <row r="23" spans="1:10" x14ac:dyDescent="0.25">
      <c r="A23" s="5" t="s">
        <v>26</v>
      </c>
      <c r="B23" s="7"/>
      <c r="C23" s="6">
        <f>SUM(C21:C22)</f>
        <v>38047000</v>
      </c>
      <c r="J23" s="1" t="s">
        <v>5</v>
      </c>
    </row>
    <row r="24" spans="1:10" x14ac:dyDescent="0.25">
      <c r="A24" s="8" t="s">
        <v>27</v>
      </c>
      <c r="B24" s="7"/>
      <c r="C24" s="6">
        <v>1645000</v>
      </c>
      <c r="H24" s="1" t="s">
        <v>5</v>
      </c>
    </row>
    <row r="25" spans="1:10" x14ac:dyDescent="0.25">
      <c r="A25" s="5" t="s">
        <v>28</v>
      </c>
      <c r="B25" s="7"/>
      <c r="C25" s="6">
        <f>C23-C24</f>
        <v>36402000</v>
      </c>
    </row>
    <row r="26" spans="1:10" x14ac:dyDescent="0.25">
      <c r="A26" s="8" t="s">
        <v>29</v>
      </c>
      <c r="B26" s="7"/>
      <c r="C26" s="6">
        <v>1936000</v>
      </c>
      <c r="G26" s="1" t="s">
        <v>23</v>
      </c>
    </row>
    <row r="27" spans="1:10" x14ac:dyDescent="0.25">
      <c r="A27" s="5" t="s">
        <v>30</v>
      </c>
      <c r="B27" s="7"/>
      <c r="C27" s="6">
        <f>SUM(C25:C26)</f>
        <v>38338000</v>
      </c>
    </row>
    <row r="28" spans="1:10" x14ac:dyDescent="0.25">
      <c r="A28" s="8" t="s">
        <v>31</v>
      </c>
      <c r="B28" s="7"/>
      <c r="C28" s="6">
        <v>968000</v>
      </c>
    </row>
    <row r="29" spans="1:10" x14ac:dyDescent="0.25">
      <c r="A29" s="8" t="s">
        <v>32</v>
      </c>
      <c r="B29" s="7"/>
      <c r="C29" s="6">
        <f>C27-C28</f>
        <v>37370000</v>
      </c>
    </row>
    <row r="30" spans="1:10" x14ac:dyDescent="0.25">
      <c r="A30" s="4"/>
      <c r="B30" s="4"/>
      <c r="C30" s="4"/>
    </row>
    <row r="31" spans="1:10" x14ac:dyDescent="0.25">
      <c r="A31" s="12" t="s">
        <v>33</v>
      </c>
      <c r="B31" s="12"/>
      <c r="C31" s="12"/>
    </row>
    <row r="32" spans="1:10" x14ac:dyDescent="0.25">
      <c r="A32" s="12" t="s">
        <v>34</v>
      </c>
      <c r="B32" s="12"/>
      <c r="C32" s="12"/>
    </row>
    <row r="33" spans="1:10" x14ac:dyDescent="0.25">
      <c r="A33" s="11" t="s">
        <v>35</v>
      </c>
      <c r="B33" s="10"/>
      <c r="C33" s="6">
        <v>68312000</v>
      </c>
    </row>
    <row r="34" spans="1:10" x14ac:dyDescent="0.25">
      <c r="A34" s="11" t="s">
        <v>36</v>
      </c>
      <c r="B34" s="10"/>
      <c r="C34" s="6">
        <v>1635000</v>
      </c>
      <c r="H34" s="3" t="s">
        <v>7</v>
      </c>
    </row>
    <row r="35" spans="1:10" x14ac:dyDescent="0.25">
      <c r="A35" s="11" t="s">
        <v>37</v>
      </c>
      <c r="B35" s="7"/>
      <c r="C35" s="6">
        <f>C33-C34</f>
        <v>66677000</v>
      </c>
      <c r="I35" s="2" t="s">
        <v>38</v>
      </c>
    </row>
    <row r="36" spans="1:10" x14ac:dyDescent="0.25">
      <c r="A36" s="11" t="s">
        <v>39</v>
      </c>
      <c r="B36" s="7"/>
      <c r="C36" s="6">
        <v>37370000</v>
      </c>
      <c r="H36" s="2" t="s">
        <v>38</v>
      </c>
    </row>
    <row r="37" spans="1:10" x14ac:dyDescent="0.25">
      <c r="A37" s="11" t="s">
        <v>40</v>
      </c>
      <c r="B37" s="7"/>
      <c r="C37" s="6">
        <f>C35-C36</f>
        <v>29307000</v>
      </c>
      <c r="J37" s="2" t="s">
        <v>7</v>
      </c>
    </row>
    <row r="38" spans="1:10" x14ac:dyDescent="0.25">
      <c r="A38" s="11" t="s">
        <v>41</v>
      </c>
      <c r="B38" s="7"/>
      <c r="C38" s="7"/>
    </row>
    <row r="39" spans="1:10" x14ac:dyDescent="0.25">
      <c r="A39" s="11" t="s">
        <v>42</v>
      </c>
      <c r="B39" s="6">
        <v>2392000</v>
      </c>
      <c r="C39" s="7"/>
    </row>
    <row r="40" spans="1:10" x14ac:dyDescent="0.25">
      <c r="A40" s="11" t="s">
        <v>49</v>
      </c>
      <c r="B40" s="6">
        <v>425000</v>
      </c>
      <c r="C40" s="7"/>
    </row>
    <row r="41" spans="1:10" x14ac:dyDescent="0.25">
      <c r="A41" s="11" t="s">
        <v>43</v>
      </c>
      <c r="B41" s="6">
        <v>1264000</v>
      </c>
      <c r="C41" s="6">
        <f>SUM(B39:B41)</f>
        <v>4081000</v>
      </c>
    </row>
    <row r="42" spans="1:10" x14ac:dyDescent="0.25">
      <c r="A42" s="11" t="s">
        <v>44</v>
      </c>
      <c r="B42" s="10"/>
      <c r="C42" s="6">
        <f>C37-C41</f>
        <v>25226000</v>
      </c>
    </row>
    <row r="43" spans="1:10" x14ac:dyDescent="0.25">
      <c r="A43" s="4"/>
      <c r="B43" s="4"/>
      <c r="C43" s="4"/>
    </row>
    <row r="44" spans="1:10" x14ac:dyDescent="0.25">
      <c r="A44" s="4"/>
      <c r="B44" s="4"/>
      <c r="C44" s="4"/>
    </row>
    <row r="45" spans="1:10" x14ac:dyDescent="0.25">
      <c r="A45" s="4"/>
      <c r="B45" s="4"/>
      <c r="C45" s="4"/>
    </row>
    <row r="46" spans="1:10" x14ac:dyDescent="0.25">
      <c r="A46" s="4"/>
      <c r="B46" s="4"/>
      <c r="C46" s="4"/>
    </row>
    <row r="47" spans="1:10" x14ac:dyDescent="0.25">
      <c r="A47" s="4"/>
      <c r="B47" s="4"/>
      <c r="C47" s="4"/>
    </row>
    <row r="48" spans="1:10" x14ac:dyDescent="0.25">
      <c r="A48" s="4"/>
      <c r="B48" s="4"/>
      <c r="C48" s="4"/>
    </row>
    <row r="49" spans="1:3" x14ac:dyDescent="0.25">
      <c r="A49" s="4"/>
      <c r="B49" s="4"/>
      <c r="C49" s="4"/>
    </row>
  </sheetData>
  <mergeCells count="5">
    <mergeCell ref="A1:C1"/>
    <mergeCell ref="A2:C2"/>
    <mergeCell ref="A3:C3"/>
    <mergeCell ref="A31:C31"/>
    <mergeCell ref="A32:C32"/>
  </mergeCells>
  <pageMargins left="0.70866141732283472" right="0.70866141732283472" top="0.74803149606299213" bottom="0.74803149606299213" header="0.31496062992125984" footer="0.31496062992125984"/>
  <pageSetup paperSize="5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opLeftCell="A24" workbookViewId="0">
      <selection activeCell="A3" sqref="A3:C3"/>
    </sheetView>
  </sheetViews>
  <sheetFormatPr baseColWidth="10" defaultRowHeight="15" x14ac:dyDescent="0.25"/>
  <cols>
    <col min="1" max="1" width="36.42578125" customWidth="1"/>
    <col min="2" max="3" width="22.7109375" customWidth="1"/>
  </cols>
  <sheetData>
    <row r="1" spans="1:10" x14ac:dyDescent="0.25">
      <c r="A1" s="12" t="s">
        <v>1</v>
      </c>
      <c r="B1" s="12"/>
      <c r="C1" s="12"/>
    </row>
    <row r="2" spans="1:10" x14ac:dyDescent="0.25">
      <c r="A2" s="12" t="s">
        <v>0</v>
      </c>
      <c r="B2" s="12"/>
      <c r="C2" s="12"/>
    </row>
    <row r="3" spans="1:10" x14ac:dyDescent="0.25">
      <c r="A3" s="12" t="s">
        <v>50</v>
      </c>
      <c r="B3" s="12"/>
      <c r="C3" s="12"/>
    </row>
    <row r="4" spans="1:10" x14ac:dyDescent="0.25">
      <c r="A4" s="5" t="s">
        <v>3</v>
      </c>
      <c r="B4" s="6">
        <v>4602000</v>
      </c>
      <c r="C4" s="7"/>
      <c r="D4" s="1" t="s">
        <v>4</v>
      </c>
      <c r="E4" s="1" t="s">
        <v>5</v>
      </c>
    </row>
    <row r="5" spans="1:10" x14ac:dyDescent="0.25">
      <c r="A5" s="8" t="s">
        <v>6</v>
      </c>
      <c r="B5" s="6">
        <v>32406000</v>
      </c>
      <c r="C5" s="7"/>
      <c r="F5" s="1" t="s">
        <v>7</v>
      </c>
    </row>
    <row r="6" spans="1:10" x14ac:dyDescent="0.25">
      <c r="A6" s="5" t="s">
        <v>8</v>
      </c>
      <c r="B6" s="6">
        <f>SUM(B4:B5)</f>
        <v>37008000</v>
      </c>
      <c r="C6" s="7"/>
      <c r="D6" s="1" t="s">
        <v>7</v>
      </c>
    </row>
    <row r="7" spans="1:10" x14ac:dyDescent="0.25">
      <c r="A7" s="8" t="s">
        <v>9</v>
      </c>
      <c r="B7" s="6">
        <v>3416000</v>
      </c>
      <c r="C7" s="7"/>
      <c r="E7" s="1" t="s">
        <v>7</v>
      </c>
    </row>
    <row r="8" spans="1:10" x14ac:dyDescent="0.25">
      <c r="A8" s="5" t="s">
        <v>10</v>
      </c>
      <c r="B8" s="7"/>
      <c r="C8" s="6">
        <f>B6-B7</f>
        <v>33592000</v>
      </c>
      <c r="H8" s="1" t="s">
        <v>11</v>
      </c>
    </row>
    <row r="9" spans="1:10" x14ac:dyDescent="0.25">
      <c r="A9" s="5" t="s">
        <v>12</v>
      </c>
      <c r="B9" s="7"/>
      <c r="C9" s="6">
        <v>8536000</v>
      </c>
      <c r="J9" s="1" t="s">
        <v>13</v>
      </c>
    </row>
    <row r="10" spans="1:10" x14ac:dyDescent="0.25">
      <c r="A10" s="9" t="s">
        <v>14</v>
      </c>
      <c r="B10" s="7"/>
      <c r="C10" s="7"/>
    </row>
    <row r="11" spans="1:10" x14ac:dyDescent="0.25">
      <c r="A11" s="5" t="s">
        <v>15</v>
      </c>
      <c r="B11" s="6">
        <v>7217000</v>
      </c>
      <c r="C11" s="7"/>
      <c r="F11" s="1" t="s">
        <v>16</v>
      </c>
      <c r="G11" s="1" t="s">
        <v>17</v>
      </c>
    </row>
    <row r="12" spans="1:10" x14ac:dyDescent="0.25">
      <c r="A12" s="5" t="s">
        <v>18</v>
      </c>
      <c r="B12" s="6">
        <v>4120000</v>
      </c>
      <c r="C12" s="7"/>
    </row>
    <row r="13" spans="1:10" x14ac:dyDescent="0.25">
      <c r="A13" s="5" t="s">
        <v>46</v>
      </c>
      <c r="B13" s="6">
        <v>1570000</v>
      </c>
      <c r="C13" s="7"/>
    </row>
    <row r="14" spans="1:10" x14ac:dyDescent="0.25">
      <c r="A14" s="5" t="s">
        <v>19</v>
      </c>
      <c r="B14" s="6">
        <v>496000</v>
      </c>
      <c r="C14" s="7"/>
    </row>
    <row r="15" spans="1:10" x14ac:dyDescent="0.25">
      <c r="A15" s="5" t="s">
        <v>20</v>
      </c>
      <c r="B15" s="6">
        <v>168000</v>
      </c>
      <c r="C15" s="7"/>
    </row>
    <row r="16" spans="1:10" x14ac:dyDescent="0.25">
      <c r="A16" s="5" t="s">
        <v>45</v>
      </c>
      <c r="B16" s="6">
        <v>865000</v>
      </c>
      <c r="C16" s="7"/>
    </row>
    <row r="17" spans="1:10" x14ac:dyDescent="0.25">
      <c r="A17" s="5" t="s">
        <v>48</v>
      </c>
      <c r="B17" s="6">
        <v>1124000</v>
      </c>
      <c r="C17" s="7"/>
    </row>
    <row r="18" spans="1:10" x14ac:dyDescent="0.25">
      <c r="A18" s="5" t="s">
        <v>47</v>
      </c>
      <c r="B18" s="6">
        <v>403000</v>
      </c>
      <c r="C18" s="7"/>
    </row>
    <row r="19" spans="1:10" x14ac:dyDescent="0.25">
      <c r="A19" s="5" t="s">
        <v>21</v>
      </c>
      <c r="B19" s="6">
        <v>1236000</v>
      </c>
      <c r="C19" s="7"/>
    </row>
    <row r="20" spans="1:10" x14ac:dyDescent="0.25">
      <c r="A20" s="5" t="s">
        <v>22</v>
      </c>
      <c r="B20" s="10"/>
      <c r="C20" s="6">
        <f>SUM(B11:B19)</f>
        <v>17199000</v>
      </c>
      <c r="F20" s="1" t="s">
        <v>16</v>
      </c>
      <c r="J20" s="1" t="s">
        <v>23</v>
      </c>
    </row>
    <row r="21" spans="1:10" x14ac:dyDescent="0.25">
      <c r="A21" s="5" t="s">
        <v>24</v>
      </c>
      <c r="B21" s="7"/>
      <c r="C21" s="6">
        <f>C8+C9+C20</f>
        <v>59327000</v>
      </c>
      <c r="H21" s="1" t="s">
        <v>23</v>
      </c>
    </row>
    <row r="22" spans="1:10" x14ac:dyDescent="0.25">
      <c r="A22" s="8" t="s">
        <v>25</v>
      </c>
      <c r="B22" s="7"/>
      <c r="C22" s="6">
        <v>1645000</v>
      </c>
      <c r="H22" s="1" t="s">
        <v>5</v>
      </c>
    </row>
    <row r="23" spans="1:10" x14ac:dyDescent="0.25">
      <c r="A23" s="5" t="s">
        <v>26</v>
      </c>
      <c r="B23" s="7"/>
      <c r="C23" s="6">
        <f>SUM(C21:C22)</f>
        <v>60972000</v>
      </c>
      <c r="J23" s="1" t="s">
        <v>5</v>
      </c>
    </row>
    <row r="24" spans="1:10" x14ac:dyDescent="0.25">
      <c r="A24" s="8" t="s">
        <v>27</v>
      </c>
      <c r="B24" s="7"/>
      <c r="C24" s="6">
        <v>2614000</v>
      </c>
      <c r="H24" s="1" t="s">
        <v>5</v>
      </c>
    </row>
    <row r="25" spans="1:10" x14ac:dyDescent="0.25">
      <c r="A25" s="5" t="s">
        <v>28</v>
      </c>
      <c r="B25" s="7"/>
      <c r="C25" s="6">
        <f>C23-C24</f>
        <v>58358000</v>
      </c>
    </row>
    <row r="26" spans="1:10" x14ac:dyDescent="0.25">
      <c r="A26" s="8" t="s">
        <v>29</v>
      </c>
      <c r="B26" s="7"/>
      <c r="C26" s="6">
        <v>968000</v>
      </c>
      <c r="G26" s="1" t="s">
        <v>23</v>
      </c>
    </row>
    <row r="27" spans="1:10" ht="25.5" x14ac:dyDescent="0.25">
      <c r="A27" s="5" t="s">
        <v>30</v>
      </c>
      <c r="B27" s="7"/>
      <c r="C27" s="6">
        <f>SUM(C25:C26)</f>
        <v>59326000</v>
      </c>
    </row>
    <row r="28" spans="1:10" ht="25.5" x14ac:dyDescent="0.25">
      <c r="A28" s="8" t="s">
        <v>31</v>
      </c>
      <c r="B28" s="7"/>
      <c r="C28" s="6">
        <v>1604000</v>
      </c>
    </row>
    <row r="29" spans="1:10" x14ac:dyDescent="0.25">
      <c r="A29" s="8" t="s">
        <v>32</v>
      </c>
      <c r="B29" s="7"/>
      <c r="C29" s="6">
        <f>C27-C28</f>
        <v>57722000</v>
      </c>
    </row>
    <row r="30" spans="1:10" x14ac:dyDescent="0.25">
      <c r="A30" s="4"/>
      <c r="B30" s="4"/>
      <c r="C30" s="4"/>
    </row>
    <row r="31" spans="1:10" x14ac:dyDescent="0.25">
      <c r="A31" s="12" t="s">
        <v>33</v>
      </c>
      <c r="B31" s="12"/>
      <c r="C31" s="12"/>
    </row>
    <row r="32" spans="1:10" x14ac:dyDescent="0.25">
      <c r="A32" s="12" t="s">
        <v>34</v>
      </c>
      <c r="B32" s="12"/>
      <c r="C32" s="12"/>
    </row>
    <row r="33" spans="1:10" x14ac:dyDescent="0.25">
      <c r="A33" s="11" t="s">
        <v>35</v>
      </c>
      <c r="B33" s="7"/>
      <c r="C33" s="6">
        <v>95492000</v>
      </c>
    </row>
    <row r="34" spans="1:10" x14ac:dyDescent="0.25">
      <c r="A34" s="11" t="s">
        <v>36</v>
      </c>
      <c r="B34" s="7"/>
      <c r="C34" s="6">
        <v>2426000</v>
      </c>
      <c r="H34" s="3" t="s">
        <v>7</v>
      </c>
    </row>
    <row r="35" spans="1:10" x14ac:dyDescent="0.25">
      <c r="A35" s="11" t="s">
        <v>37</v>
      </c>
      <c r="B35" s="7"/>
      <c r="C35" s="6">
        <f>C33-C34</f>
        <v>93066000</v>
      </c>
      <c r="I35" s="2" t="s">
        <v>38</v>
      </c>
    </row>
    <row r="36" spans="1:10" x14ac:dyDescent="0.25">
      <c r="A36" s="11" t="s">
        <v>39</v>
      </c>
      <c r="B36" s="7"/>
      <c r="C36" s="6">
        <v>57722000</v>
      </c>
      <c r="H36" s="2" t="s">
        <v>38</v>
      </c>
    </row>
    <row r="37" spans="1:10" x14ac:dyDescent="0.25">
      <c r="A37" s="11" t="s">
        <v>40</v>
      </c>
      <c r="B37" s="7"/>
      <c r="C37" s="6">
        <f>C35-C36</f>
        <v>35344000</v>
      </c>
      <c r="J37" s="2" t="s">
        <v>7</v>
      </c>
    </row>
    <row r="38" spans="1:10" x14ac:dyDescent="0.25">
      <c r="A38" s="11" t="s">
        <v>41</v>
      </c>
      <c r="B38" s="7"/>
      <c r="C38" s="7"/>
    </row>
    <row r="39" spans="1:10" x14ac:dyDescent="0.25">
      <c r="A39" s="11" t="s">
        <v>42</v>
      </c>
      <c r="B39" s="6">
        <v>2392000</v>
      </c>
      <c r="C39" s="7"/>
    </row>
    <row r="40" spans="1:10" x14ac:dyDescent="0.25">
      <c r="A40" s="11" t="s">
        <v>49</v>
      </c>
      <c r="B40" s="6">
        <v>269000</v>
      </c>
      <c r="C40" s="7"/>
    </row>
    <row r="41" spans="1:10" x14ac:dyDescent="0.25">
      <c r="A41" s="11" t="s">
        <v>43</v>
      </c>
      <c r="B41" s="6">
        <v>1264000</v>
      </c>
      <c r="C41" s="6">
        <f>SUM(B39:B41)</f>
        <v>3925000</v>
      </c>
    </row>
    <row r="42" spans="1:10" x14ac:dyDescent="0.25">
      <c r="A42" s="11" t="s">
        <v>44</v>
      </c>
      <c r="B42" s="10"/>
      <c r="C42" s="6">
        <f>C37-C41</f>
        <v>31419000</v>
      </c>
    </row>
    <row r="43" spans="1:10" x14ac:dyDescent="0.25">
      <c r="A43" s="4"/>
      <c r="B43" s="4"/>
      <c r="C43" s="4"/>
    </row>
    <row r="44" spans="1:10" x14ac:dyDescent="0.25">
      <c r="A44" s="4"/>
      <c r="B44" s="4"/>
      <c r="C44" s="4"/>
    </row>
    <row r="45" spans="1:10" x14ac:dyDescent="0.25">
      <c r="A45" s="4"/>
      <c r="B45" s="4"/>
      <c r="C45" s="4"/>
    </row>
    <row r="46" spans="1:10" x14ac:dyDescent="0.25">
      <c r="A46" s="4"/>
      <c r="B46" s="4"/>
      <c r="C46" s="4"/>
    </row>
    <row r="47" spans="1:10" x14ac:dyDescent="0.25">
      <c r="A47" s="4"/>
      <c r="B47" s="4"/>
      <c r="C47" s="4"/>
    </row>
    <row r="48" spans="1:10" x14ac:dyDescent="0.25">
      <c r="A48" s="4"/>
      <c r="B48" s="4"/>
      <c r="C48" s="4"/>
    </row>
    <row r="49" spans="1:3" x14ac:dyDescent="0.25">
      <c r="A49" s="4"/>
      <c r="B49" s="4"/>
      <c r="C49" s="4"/>
    </row>
  </sheetData>
  <mergeCells count="5">
    <mergeCell ref="A1:C1"/>
    <mergeCell ref="A2:C2"/>
    <mergeCell ref="A3:C3"/>
    <mergeCell ref="A31:C31"/>
    <mergeCell ref="A32:C32"/>
  </mergeCells>
  <pageMargins left="0.70866141732283472" right="0.70866141732283472" top="0.74803149606299213" bottom="0.74803149606299213" header="0.31496062992125984" footer="0.31496062992125984"/>
  <pageSetup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opLeftCell="A26" workbookViewId="0">
      <selection activeCell="A3" sqref="A3:C3"/>
    </sheetView>
  </sheetViews>
  <sheetFormatPr baseColWidth="10" defaultRowHeight="15" x14ac:dyDescent="0.25"/>
  <cols>
    <col min="1" max="1" width="34.28515625" customWidth="1"/>
    <col min="2" max="3" width="22.7109375" customWidth="1"/>
  </cols>
  <sheetData>
    <row r="1" spans="1:10" x14ac:dyDescent="0.25">
      <c r="A1" s="12" t="s">
        <v>1</v>
      </c>
      <c r="B1" s="12"/>
      <c r="C1" s="12"/>
    </row>
    <row r="2" spans="1:10" x14ac:dyDescent="0.25">
      <c r="A2" s="12" t="s">
        <v>0</v>
      </c>
      <c r="B2" s="12"/>
      <c r="C2" s="12"/>
    </row>
    <row r="3" spans="1:10" x14ac:dyDescent="0.25">
      <c r="A3" s="12" t="s">
        <v>51</v>
      </c>
      <c r="B3" s="12"/>
      <c r="C3" s="12"/>
    </row>
    <row r="4" spans="1:10" x14ac:dyDescent="0.25">
      <c r="A4" s="5" t="s">
        <v>3</v>
      </c>
      <c r="B4" s="6">
        <v>3416000</v>
      </c>
      <c r="C4" s="7"/>
      <c r="D4" s="1" t="s">
        <v>4</v>
      </c>
      <c r="E4" s="1" t="s">
        <v>5</v>
      </c>
    </row>
    <row r="5" spans="1:10" x14ac:dyDescent="0.25">
      <c r="A5" s="8" t="s">
        <v>6</v>
      </c>
      <c r="B5" s="6">
        <v>39614000</v>
      </c>
      <c r="C5" s="7"/>
      <c r="F5" s="1" t="s">
        <v>7</v>
      </c>
    </row>
    <row r="6" spans="1:10" x14ac:dyDescent="0.25">
      <c r="A6" s="5" t="s">
        <v>8</v>
      </c>
      <c r="B6" s="6">
        <f>SUM(B4:B5)</f>
        <v>43030000</v>
      </c>
      <c r="C6" s="7"/>
      <c r="D6" s="1" t="s">
        <v>7</v>
      </c>
    </row>
    <row r="7" spans="1:10" x14ac:dyDescent="0.25">
      <c r="A7" s="8" t="s">
        <v>9</v>
      </c>
      <c r="B7" s="6">
        <v>3925000</v>
      </c>
      <c r="C7" s="7"/>
      <c r="E7" s="1" t="s">
        <v>7</v>
      </c>
    </row>
    <row r="8" spans="1:10" x14ac:dyDescent="0.25">
      <c r="A8" s="5" t="s">
        <v>10</v>
      </c>
      <c r="B8" s="10"/>
      <c r="C8" s="6">
        <f>B6-B7</f>
        <v>39105000</v>
      </c>
      <c r="H8" s="1" t="s">
        <v>11</v>
      </c>
    </row>
    <row r="9" spans="1:10" x14ac:dyDescent="0.25">
      <c r="A9" s="5" t="s">
        <v>12</v>
      </c>
      <c r="B9" s="7"/>
      <c r="C9" s="6">
        <v>9621000</v>
      </c>
      <c r="J9" s="1" t="s">
        <v>13</v>
      </c>
    </row>
    <row r="10" spans="1:10" x14ac:dyDescent="0.25">
      <c r="A10" s="9" t="s">
        <v>14</v>
      </c>
      <c r="B10" s="7"/>
      <c r="C10" s="7"/>
    </row>
    <row r="11" spans="1:10" x14ac:dyDescent="0.25">
      <c r="A11" s="5" t="s">
        <v>15</v>
      </c>
      <c r="B11" s="6">
        <v>10603000</v>
      </c>
      <c r="C11" s="7"/>
      <c r="F11" s="1" t="s">
        <v>16</v>
      </c>
      <c r="G11" s="1" t="s">
        <v>17</v>
      </c>
    </row>
    <row r="12" spans="1:10" x14ac:dyDescent="0.25">
      <c r="A12" s="5" t="s">
        <v>18</v>
      </c>
      <c r="B12" s="6">
        <v>4120000</v>
      </c>
      <c r="C12" s="7"/>
    </row>
    <row r="13" spans="1:10" x14ac:dyDescent="0.25">
      <c r="A13" s="5" t="s">
        <v>46</v>
      </c>
      <c r="B13" s="6">
        <v>1570000</v>
      </c>
      <c r="C13" s="7"/>
    </row>
    <row r="14" spans="1:10" x14ac:dyDescent="0.25">
      <c r="A14" s="5" t="s">
        <v>19</v>
      </c>
      <c r="B14" s="6">
        <v>496000</v>
      </c>
      <c r="C14" s="7"/>
    </row>
    <row r="15" spans="1:10" x14ac:dyDescent="0.25">
      <c r="A15" s="5" t="s">
        <v>20</v>
      </c>
      <c r="B15" s="6">
        <v>168000</v>
      </c>
      <c r="C15" s="7"/>
    </row>
    <row r="16" spans="1:10" x14ac:dyDescent="0.25">
      <c r="A16" s="5" t="s">
        <v>45</v>
      </c>
      <c r="B16" s="6">
        <v>865000</v>
      </c>
      <c r="C16" s="7"/>
    </row>
    <row r="17" spans="1:10" x14ac:dyDescent="0.25">
      <c r="A17" s="5" t="s">
        <v>48</v>
      </c>
      <c r="B17" s="6">
        <v>1406000</v>
      </c>
      <c r="C17" s="7"/>
    </row>
    <row r="18" spans="1:10" x14ac:dyDescent="0.25">
      <c r="A18" s="5" t="s">
        <v>47</v>
      </c>
      <c r="B18" s="6">
        <v>403000</v>
      </c>
      <c r="C18" s="7"/>
    </row>
    <row r="19" spans="1:10" x14ac:dyDescent="0.25">
      <c r="A19" s="5" t="s">
        <v>21</v>
      </c>
      <c r="B19" s="6">
        <v>934000</v>
      </c>
      <c r="C19" s="7"/>
    </row>
    <row r="20" spans="1:10" x14ac:dyDescent="0.25">
      <c r="A20" s="5" t="s">
        <v>22</v>
      </c>
      <c r="B20" s="10"/>
      <c r="C20" s="6">
        <f>SUM(B11:B19)</f>
        <v>20565000</v>
      </c>
      <c r="F20" s="1" t="s">
        <v>16</v>
      </c>
      <c r="J20" s="1" t="s">
        <v>23</v>
      </c>
    </row>
    <row r="21" spans="1:10" x14ac:dyDescent="0.25">
      <c r="A21" s="5" t="s">
        <v>24</v>
      </c>
      <c r="B21" s="7"/>
      <c r="C21" s="6">
        <f>C8+C9+C20</f>
        <v>69291000</v>
      </c>
      <c r="H21" s="1" t="s">
        <v>23</v>
      </c>
    </row>
    <row r="22" spans="1:10" ht="25.5" x14ac:dyDescent="0.25">
      <c r="A22" s="8" t="s">
        <v>25</v>
      </c>
      <c r="B22" s="7"/>
      <c r="C22" s="6">
        <v>2614000</v>
      </c>
      <c r="H22" s="1" t="s">
        <v>5</v>
      </c>
    </row>
    <row r="23" spans="1:10" x14ac:dyDescent="0.25">
      <c r="A23" s="5" t="s">
        <v>26</v>
      </c>
      <c r="B23" s="7"/>
      <c r="C23" s="6">
        <f>SUM(C21:C22)</f>
        <v>71905000</v>
      </c>
      <c r="J23" s="1" t="s">
        <v>5</v>
      </c>
    </row>
    <row r="24" spans="1:10" ht="25.5" x14ac:dyDescent="0.25">
      <c r="A24" s="8" t="s">
        <v>27</v>
      </c>
      <c r="B24" s="7"/>
      <c r="C24" s="6">
        <v>2921000</v>
      </c>
      <c r="H24" s="1" t="s">
        <v>5</v>
      </c>
    </row>
    <row r="25" spans="1:10" x14ac:dyDescent="0.25">
      <c r="A25" s="5" t="s">
        <v>28</v>
      </c>
      <c r="B25" s="7"/>
      <c r="C25" s="6">
        <f>C23-C24</f>
        <v>68984000</v>
      </c>
    </row>
    <row r="26" spans="1:10" ht="25.5" x14ac:dyDescent="0.25">
      <c r="A26" s="8" t="s">
        <v>29</v>
      </c>
      <c r="B26" s="7"/>
      <c r="C26" s="6">
        <v>1604000</v>
      </c>
      <c r="G26" s="1" t="s">
        <v>23</v>
      </c>
    </row>
    <row r="27" spans="1:10" ht="25.5" x14ac:dyDescent="0.25">
      <c r="A27" s="5" t="s">
        <v>30</v>
      </c>
      <c r="B27" s="7"/>
      <c r="C27" s="6">
        <f>SUM(C25:C26)</f>
        <v>70588000</v>
      </c>
    </row>
    <row r="28" spans="1:10" ht="25.5" x14ac:dyDescent="0.25">
      <c r="A28" s="8" t="s">
        <v>31</v>
      </c>
      <c r="B28" s="7"/>
      <c r="C28" s="6">
        <v>936000</v>
      </c>
    </row>
    <row r="29" spans="1:10" x14ac:dyDescent="0.25">
      <c r="A29" s="8" t="s">
        <v>32</v>
      </c>
      <c r="B29" s="7"/>
      <c r="C29" s="6">
        <f>C27-C28</f>
        <v>69652000</v>
      </c>
    </row>
    <row r="30" spans="1:10" x14ac:dyDescent="0.25">
      <c r="A30" s="4"/>
      <c r="B30" s="4"/>
      <c r="C30" s="4"/>
    </row>
    <row r="31" spans="1:10" x14ac:dyDescent="0.25">
      <c r="A31" s="12" t="s">
        <v>33</v>
      </c>
      <c r="B31" s="12"/>
      <c r="C31" s="12"/>
    </row>
    <row r="32" spans="1:10" x14ac:dyDescent="0.25">
      <c r="A32" s="12" t="s">
        <v>34</v>
      </c>
      <c r="B32" s="12"/>
      <c r="C32" s="12"/>
    </row>
    <row r="33" spans="1:10" x14ac:dyDescent="0.25">
      <c r="A33" s="11" t="s">
        <v>35</v>
      </c>
      <c r="B33" s="7"/>
      <c r="C33" s="6">
        <v>126358000</v>
      </c>
    </row>
    <row r="34" spans="1:10" x14ac:dyDescent="0.25">
      <c r="A34" s="11" t="s">
        <v>36</v>
      </c>
      <c r="B34" s="7"/>
      <c r="C34" s="6">
        <v>1265000</v>
      </c>
      <c r="H34" s="3" t="s">
        <v>7</v>
      </c>
    </row>
    <row r="35" spans="1:10" x14ac:dyDescent="0.25">
      <c r="A35" s="11" t="s">
        <v>37</v>
      </c>
      <c r="B35" s="7"/>
      <c r="C35" s="6">
        <f>C33-C34</f>
        <v>125093000</v>
      </c>
      <c r="I35" s="2" t="s">
        <v>38</v>
      </c>
    </row>
    <row r="36" spans="1:10" x14ac:dyDescent="0.25">
      <c r="A36" s="11" t="s">
        <v>39</v>
      </c>
      <c r="B36" s="7"/>
      <c r="C36" s="6">
        <v>69652000</v>
      </c>
      <c r="H36" s="2" t="s">
        <v>38</v>
      </c>
    </row>
    <row r="37" spans="1:10" x14ac:dyDescent="0.25">
      <c r="A37" s="11" t="s">
        <v>40</v>
      </c>
      <c r="B37" s="7"/>
      <c r="C37" s="6">
        <f>C35-C36</f>
        <v>55441000</v>
      </c>
      <c r="J37" s="2" t="s">
        <v>7</v>
      </c>
    </row>
    <row r="38" spans="1:10" x14ac:dyDescent="0.25">
      <c r="A38" s="11" t="s">
        <v>41</v>
      </c>
      <c r="B38" s="7"/>
      <c r="C38" s="7"/>
    </row>
    <row r="39" spans="1:10" x14ac:dyDescent="0.25">
      <c r="A39" s="11" t="s">
        <v>42</v>
      </c>
      <c r="B39" s="6">
        <v>2392000</v>
      </c>
      <c r="C39" s="7"/>
    </row>
    <row r="40" spans="1:10" x14ac:dyDescent="0.25">
      <c r="A40" s="11" t="s">
        <v>49</v>
      </c>
      <c r="B40" s="6">
        <v>327000</v>
      </c>
      <c r="C40" s="7"/>
    </row>
    <row r="41" spans="1:10" x14ac:dyDescent="0.25">
      <c r="A41" s="11" t="s">
        <v>43</v>
      </c>
      <c r="B41" s="6">
        <v>968000</v>
      </c>
      <c r="C41" s="6">
        <f>SUM(B39:B41)</f>
        <v>3687000</v>
      </c>
    </row>
    <row r="42" spans="1:10" x14ac:dyDescent="0.25">
      <c r="A42" s="11" t="s">
        <v>44</v>
      </c>
      <c r="B42" s="10"/>
      <c r="C42" s="6">
        <f>C37-C41</f>
        <v>51754000</v>
      </c>
    </row>
    <row r="43" spans="1:10" x14ac:dyDescent="0.25">
      <c r="A43" s="4"/>
      <c r="B43" s="4"/>
      <c r="C43" s="4"/>
    </row>
    <row r="44" spans="1:10" x14ac:dyDescent="0.25">
      <c r="A44" s="4"/>
      <c r="B44" s="4"/>
      <c r="C44" s="4"/>
    </row>
    <row r="45" spans="1:10" x14ac:dyDescent="0.25">
      <c r="A45" s="4"/>
      <c r="B45" s="4"/>
      <c r="C45" s="4"/>
    </row>
    <row r="46" spans="1:10" x14ac:dyDescent="0.25">
      <c r="A46" s="4"/>
      <c r="B46" s="4"/>
      <c r="C46" s="4"/>
    </row>
    <row r="47" spans="1:10" x14ac:dyDescent="0.25">
      <c r="A47" s="4"/>
      <c r="B47" s="4"/>
      <c r="C47" s="4"/>
    </row>
    <row r="48" spans="1:10" x14ac:dyDescent="0.25">
      <c r="A48" s="4"/>
      <c r="B48" s="4"/>
      <c r="C48" s="4"/>
    </row>
    <row r="49" spans="1:3" x14ac:dyDescent="0.25">
      <c r="A49" s="4"/>
      <c r="B49" s="4"/>
      <c r="C49" s="4"/>
    </row>
  </sheetData>
  <mergeCells count="5">
    <mergeCell ref="A1:C1"/>
    <mergeCell ref="A2:C2"/>
    <mergeCell ref="A3:C3"/>
    <mergeCell ref="A31:C31"/>
    <mergeCell ref="A32:C32"/>
  </mergeCells>
  <pageMargins left="0.70866141732283472" right="0.70866141732283472" top="0.74803149606299213" bottom="0.74803149606299213" header="0.31496062992125984" footer="0.31496062992125984"/>
  <pageSetup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opLeftCell="A24" workbookViewId="0">
      <selection activeCell="A4" sqref="A4"/>
    </sheetView>
  </sheetViews>
  <sheetFormatPr baseColWidth="10" defaultRowHeight="15" x14ac:dyDescent="0.25"/>
  <cols>
    <col min="1" max="1" width="37.7109375" customWidth="1"/>
    <col min="2" max="3" width="22.7109375" customWidth="1"/>
  </cols>
  <sheetData>
    <row r="1" spans="1:10" x14ac:dyDescent="0.25">
      <c r="A1" s="12" t="s">
        <v>1</v>
      </c>
      <c r="B1" s="12"/>
      <c r="C1" s="12"/>
    </row>
    <row r="2" spans="1:10" x14ac:dyDescent="0.25">
      <c r="A2" s="12" t="s">
        <v>0</v>
      </c>
      <c r="B2" s="12"/>
      <c r="C2" s="12"/>
    </row>
    <row r="3" spans="1:10" x14ac:dyDescent="0.25">
      <c r="A3" s="12" t="s">
        <v>52</v>
      </c>
      <c r="B3" s="12"/>
      <c r="C3" s="12"/>
    </row>
    <row r="4" spans="1:10" x14ac:dyDescent="0.25">
      <c r="A4" s="5" t="s">
        <v>3</v>
      </c>
      <c r="B4" s="6">
        <v>3925000</v>
      </c>
      <c r="C4" s="7"/>
      <c r="D4" s="1" t="s">
        <v>4</v>
      </c>
      <c r="E4" s="1" t="s">
        <v>5</v>
      </c>
    </row>
    <row r="5" spans="1:10" x14ac:dyDescent="0.25">
      <c r="A5" s="8" t="s">
        <v>6</v>
      </c>
      <c r="B5" s="6">
        <v>68925000</v>
      </c>
      <c r="C5" s="7"/>
      <c r="F5" s="1" t="s">
        <v>7</v>
      </c>
    </row>
    <row r="6" spans="1:10" x14ac:dyDescent="0.25">
      <c r="A6" s="5" t="s">
        <v>8</v>
      </c>
      <c r="B6" s="6">
        <f>SUM(B4:B5)</f>
        <v>72850000</v>
      </c>
      <c r="C6" s="7"/>
      <c r="D6" s="1" t="s">
        <v>7</v>
      </c>
    </row>
    <row r="7" spans="1:10" x14ac:dyDescent="0.25">
      <c r="A7" s="8" t="s">
        <v>9</v>
      </c>
      <c r="B7" s="6">
        <v>2693000</v>
      </c>
      <c r="C7" s="7"/>
      <c r="E7" s="1" t="s">
        <v>7</v>
      </c>
    </row>
    <row r="8" spans="1:10" x14ac:dyDescent="0.25">
      <c r="A8" s="5" t="s">
        <v>10</v>
      </c>
      <c r="B8" s="7"/>
      <c r="C8" s="6">
        <f>B6-B7</f>
        <v>70157000</v>
      </c>
      <c r="H8" s="1" t="s">
        <v>11</v>
      </c>
    </row>
    <row r="9" spans="1:10" x14ac:dyDescent="0.25">
      <c r="A9" s="5" t="s">
        <v>12</v>
      </c>
      <c r="B9" s="7"/>
      <c r="C9" s="6">
        <v>12615000</v>
      </c>
      <c r="J9" s="1" t="s">
        <v>13</v>
      </c>
    </row>
    <row r="10" spans="1:10" x14ac:dyDescent="0.25">
      <c r="A10" s="9" t="s">
        <v>14</v>
      </c>
      <c r="B10" s="7"/>
      <c r="C10" s="7"/>
    </row>
    <row r="11" spans="1:10" x14ac:dyDescent="0.25">
      <c r="A11" s="5" t="s">
        <v>15</v>
      </c>
      <c r="B11" s="6">
        <v>13125000</v>
      </c>
      <c r="C11" s="7"/>
      <c r="F11" s="1" t="s">
        <v>16</v>
      </c>
      <c r="G11" s="1" t="s">
        <v>17</v>
      </c>
    </row>
    <row r="12" spans="1:10" x14ac:dyDescent="0.25">
      <c r="A12" s="5" t="s">
        <v>18</v>
      </c>
      <c r="B12" s="6">
        <v>4120000</v>
      </c>
      <c r="C12" s="7"/>
    </row>
    <row r="13" spans="1:10" x14ac:dyDescent="0.25">
      <c r="A13" s="5" t="s">
        <v>46</v>
      </c>
      <c r="B13" s="6">
        <v>1570000</v>
      </c>
      <c r="C13" s="7"/>
    </row>
    <row r="14" spans="1:10" x14ac:dyDescent="0.25">
      <c r="A14" s="5" t="s">
        <v>19</v>
      </c>
      <c r="B14" s="6">
        <v>496000</v>
      </c>
      <c r="C14" s="7"/>
    </row>
    <row r="15" spans="1:10" x14ac:dyDescent="0.25">
      <c r="A15" s="5" t="s">
        <v>20</v>
      </c>
      <c r="B15" s="6">
        <v>168000</v>
      </c>
      <c r="C15" s="7"/>
    </row>
    <row r="16" spans="1:10" x14ac:dyDescent="0.25">
      <c r="A16" s="5" t="s">
        <v>45</v>
      </c>
      <c r="B16" s="6">
        <v>865000</v>
      </c>
      <c r="C16" s="7"/>
    </row>
    <row r="17" spans="1:10" x14ac:dyDescent="0.25">
      <c r="A17" s="5" t="s">
        <v>48</v>
      </c>
      <c r="B17" s="6">
        <v>1129000</v>
      </c>
      <c r="C17" s="7"/>
    </row>
    <row r="18" spans="1:10" x14ac:dyDescent="0.25">
      <c r="A18" s="5" t="s">
        <v>47</v>
      </c>
      <c r="B18" s="6">
        <v>403000</v>
      </c>
      <c r="C18" s="7"/>
    </row>
    <row r="19" spans="1:10" x14ac:dyDescent="0.25">
      <c r="A19" s="5" t="s">
        <v>21</v>
      </c>
      <c r="B19" s="6">
        <v>987000</v>
      </c>
      <c r="C19" s="7"/>
    </row>
    <row r="20" spans="1:10" x14ac:dyDescent="0.25">
      <c r="A20" s="5" t="s">
        <v>22</v>
      </c>
      <c r="B20" s="10"/>
      <c r="C20" s="6">
        <f>SUM(B11:B19)</f>
        <v>22863000</v>
      </c>
      <c r="F20" s="1" t="s">
        <v>16</v>
      </c>
      <c r="J20" s="1" t="s">
        <v>23</v>
      </c>
    </row>
    <row r="21" spans="1:10" x14ac:dyDescent="0.25">
      <c r="A21" s="5" t="s">
        <v>24</v>
      </c>
      <c r="B21" s="7"/>
      <c r="C21" s="6">
        <f>C8+C9+C20</f>
        <v>105635000</v>
      </c>
      <c r="H21" s="1" t="s">
        <v>23</v>
      </c>
    </row>
    <row r="22" spans="1:10" x14ac:dyDescent="0.25">
      <c r="A22" s="8" t="s">
        <v>25</v>
      </c>
      <c r="B22" s="7"/>
      <c r="C22" s="6">
        <v>2921000</v>
      </c>
      <c r="H22" s="1" t="s">
        <v>5</v>
      </c>
    </row>
    <row r="23" spans="1:10" x14ac:dyDescent="0.25">
      <c r="A23" s="5" t="s">
        <v>26</v>
      </c>
      <c r="B23" s="7"/>
      <c r="C23" s="6">
        <f>SUM(C21:C22)</f>
        <v>108556000</v>
      </c>
      <c r="J23" s="1" t="s">
        <v>5</v>
      </c>
    </row>
    <row r="24" spans="1:10" x14ac:dyDescent="0.25">
      <c r="A24" s="8" t="s">
        <v>27</v>
      </c>
      <c r="B24" s="7"/>
      <c r="C24" s="6">
        <v>3420000</v>
      </c>
      <c r="H24" s="1" t="s">
        <v>5</v>
      </c>
    </row>
    <row r="25" spans="1:10" x14ac:dyDescent="0.25">
      <c r="A25" s="5" t="s">
        <v>28</v>
      </c>
      <c r="B25" s="7"/>
      <c r="C25" s="6">
        <f>C23-C24</f>
        <v>105136000</v>
      </c>
    </row>
    <row r="26" spans="1:10" x14ac:dyDescent="0.25">
      <c r="A26" s="8" t="s">
        <v>29</v>
      </c>
      <c r="B26" s="7"/>
      <c r="C26" s="6">
        <v>936000</v>
      </c>
      <c r="G26" s="1" t="s">
        <v>23</v>
      </c>
    </row>
    <row r="27" spans="1:10" ht="25.5" x14ac:dyDescent="0.25">
      <c r="A27" s="5" t="s">
        <v>30</v>
      </c>
      <c r="B27" s="7"/>
      <c r="C27" s="6">
        <f>SUM(C25:C26)</f>
        <v>106072000</v>
      </c>
    </row>
    <row r="28" spans="1:10" x14ac:dyDescent="0.25">
      <c r="A28" s="8" t="s">
        <v>31</v>
      </c>
      <c r="B28" s="7"/>
      <c r="C28" s="6">
        <v>1802000</v>
      </c>
    </row>
    <row r="29" spans="1:10" x14ac:dyDescent="0.25">
      <c r="A29" s="8" t="s">
        <v>32</v>
      </c>
      <c r="B29" s="7"/>
      <c r="C29" s="6">
        <f>C27-C28</f>
        <v>104270000</v>
      </c>
    </row>
    <row r="30" spans="1:10" x14ac:dyDescent="0.25">
      <c r="A30" s="4"/>
      <c r="B30" s="4"/>
      <c r="C30" s="4"/>
    </row>
    <row r="31" spans="1:10" x14ac:dyDescent="0.25">
      <c r="A31" s="12" t="s">
        <v>33</v>
      </c>
      <c r="B31" s="12"/>
      <c r="C31" s="12"/>
    </row>
    <row r="32" spans="1:10" x14ac:dyDescent="0.25">
      <c r="A32" s="12" t="s">
        <v>34</v>
      </c>
      <c r="B32" s="12"/>
      <c r="C32" s="12"/>
    </row>
    <row r="33" spans="1:10" x14ac:dyDescent="0.25">
      <c r="A33" s="11" t="s">
        <v>35</v>
      </c>
      <c r="B33" s="7"/>
      <c r="C33" s="6">
        <v>216642000</v>
      </c>
    </row>
    <row r="34" spans="1:10" x14ac:dyDescent="0.25">
      <c r="A34" s="11" t="s">
        <v>36</v>
      </c>
      <c r="B34" s="7"/>
      <c r="C34" s="6">
        <v>946000</v>
      </c>
      <c r="H34" s="3" t="s">
        <v>7</v>
      </c>
    </row>
    <row r="35" spans="1:10" x14ac:dyDescent="0.25">
      <c r="A35" s="11" t="s">
        <v>37</v>
      </c>
      <c r="B35" s="7"/>
      <c r="C35" s="6">
        <f>C33-C34</f>
        <v>215696000</v>
      </c>
      <c r="I35" s="2" t="s">
        <v>38</v>
      </c>
    </row>
    <row r="36" spans="1:10" x14ac:dyDescent="0.25">
      <c r="A36" s="11" t="s">
        <v>39</v>
      </c>
      <c r="B36" s="7"/>
      <c r="C36" s="6">
        <v>104270000</v>
      </c>
      <c r="H36" s="2" t="s">
        <v>38</v>
      </c>
    </row>
    <row r="37" spans="1:10" x14ac:dyDescent="0.25">
      <c r="A37" s="11" t="s">
        <v>40</v>
      </c>
      <c r="B37" s="7"/>
      <c r="C37" s="6">
        <f>C35-C36</f>
        <v>111426000</v>
      </c>
      <c r="J37" s="2" t="s">
        <v>7</v>
      </c>
    </row>
    <row r="38" spans="1:10" x14ac:dyDescent="0.25">
      <c r="A38" s="11" t="s">
        <v>41</v>
      </c>
      <c r="B38" s="7"/>
      <c r="C38" s="7"/>
    </row>
    <row r="39" spans="1:10" x14ac:dyDescent="0.25">
      <c r="A39" s="11" t="s">
        <v>42</v>
      </c>
      <c r="B39" s="6">
        <v>2392000</v>
      </c>
      <c r="C39" s="7"/>
    </row>
    <row r="40" spans="1:10" x14ac:dyDescent="0.25">
      <c r="A40" s="11" t="s">
        <v>49</v>
      </c>
      <c r="B40" s="6">
        <v>87000</v>
      </c>
      <c r="C40" s="7"/>
    </row>
    <row r="41" spans="1:10" x14ac:dyDescent="0.25">
      <c r="A41" s="11" t="s">
        <v>43</v>
      </c>
      <c r="B41" s="6">
        <v>1125000</v>
      </c>
      <c r="C41" s="6">
        <f>SUM(B39:B41)</f>
        <v>3604000</v>
      </c>
    </row>
    <row r="42" spans="1:10" x14ac:dyDescent="0.25">
      <c r="A42" s="11" t="s">
        <v>44</v>
      </c>
      <c r="B42" s="10"/>
      <c r="C42" s="6">
        <f>C37-C41</f>
        <v>107822000</v>
      </c>
    </row>
    <row r="43" spans="1:10" x14ac:dyDescent="0.25">
      <c r="A43" s="4"/>
      <c r="B43" s="4"/>
      <c r="C43" s="4"/>
    </row>
    <row r="44" spans="1:10" x14ac:dyDescent="0.25">
      <c r="A44" s="4"/>
      <c r="B44" s="4"/>
      <c r="C44" s="4"/>
    </row>
    <row r="45" spans="1:10" x14ac:dyDescent="0.25">
      <c r="A45" s="4"/>
      <c r="B45" s="4"/>
      <c r="C45" s="4"/>
    </row>
    <row r="46" spans="1:10" x14ac:dyDescent="0.25">
      <c r="A46" s="4"/>
      <c r="B46" s="4"/>
      <c r="C46" s="4"/>
    </row>
    <row r="47" spans="1:10" x14ac:dyDescent="0.25">
      <c r="A47" s="4"/>
      <c r="B47" s="4"/>
      <c r="C47" s="4"/>
    </row>
    <row r="48" spans="1:10" x14ac:dyDescent="0.25">
      <c r="A48" s="4"/>
      <c r="B48" s="4"/>
      <c r="C48" s="4"/>
    </row>
    <row r="49" spans="1:3" x14ac:dyDescent="0.25">
      <c r="A49" s="4"/>
      <c r="B49" s="4"/>
      <c r="C49" s="4"/>
    </row>
  </sheetData>
  <mergeCells count="5">
    <mergeCell ref="A1:C1"/>
    <mergeCell ref="A2:C2"/>
    <mergeCell ref="A3:C3"/>
    <mergeCell ref="A31:C31"/>
    <mergeCell ref="A32:C32"/>
  </mergeCells>
  <pageMargins left="0.70866141732283472" right="0.70866141732283472" top="0.74803149606299213" bottom="0.74803149606299213" header="0.31496062992125984" footer="0.31496062992125984"/>
  <pageSetup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9"/>
  <sheetViews>
    <sheetView tabSelected="1" workbookViewId="0">
      <selection activeCell="A10" sqref="A10"/>
    </sheetView>
  </sheetViews>
  <sheetFormatPr baseColWidth="10" defaultRowHeight="15" x14ac:dyDescent="0.25"/>
  <sheetData>
    <row r="3" spans="1:13" ht="15.75" thickBot="1" x14ac:dyDescent="0.3"/>
    <row r="4" spans="1:13" ht="15.75" thickBot="1" x14ac:dyDescent="0.3">
      <c r="A4" s="17">
        <v>2019</v>
      </c>
      <c r="B4" s="18"/>
      <c r="C4" s="21" t="s">
        <v>53</v>
      </c>
      <c r="D4" s="25" t="s">
        <v>54</v>
      </c>
      <c r="E4" s="24"/>
      <c r="F4" s="24"/>
      <c r="G4" s="24"/>
      <c r="H4" s="24"/>
      <c r="I4" s="24"/>
      <c r="J4" s="24"/>
      <c r="K4" s="26"/>
      <c r="L4" s="25" t="s">
        <v>55</v>
      </c>
      <c r="M4" s="26"/>
    </row>
    <row r="5" spans="1:13" ht="15.75" thickBot="1" x14ac:dyDescent="0.3">
      <c r="A5" s="19"/>
      <c r="B5" s="20"/>
      <c r="C5" s="22"/>
      <c r="D5" s="25" t="s">
        <v>56</v>
      </c>
      <c r="E5" s="26"/>
      <c r="F5" s="25" t="s">
        <v>57</v>
      </c>
      <c r="G5" s="26"/>
      <c r="H5" s="25" t="s">
        <v>58</v>
      </c>
      <c r="I5" s="26"/>
      <c r="J5" s="25" t="s">
        <v>59</v>
      </c>
      <c r="K5" s="26"/>
      <c r="L5" s="25" t="s">
        <v>60</v>
      </c>
      <c r="M5" s="26"/>
    </row>
    <row r="6" spans="1:13" ht="15.75" thickBot="1" x14ac:dyDescent="0.3">
      <c r="A6" s="13" t="s">
        <v>55</v>
      </c>
      <c r="B6" s="14" t="s">
        <v>61</v>
      </c>
      <c r="C6" s="23"/>
      <c r="D6" s="15" t="s">
        <v>62</v>
      </c>
      <c r="E6" s="15" t="s">
        <v>63</v>
      </c>
      <c r="F6" s="15" t="s">
        <v>62</v>
      </c>
      <c r="G6" s="15" t="s">
        <v>63</v>
      </c>
      <c r="H6" s="15" t="s">
        <v>62</v>
      </c>
      <c r="I6" s="15" t="s">
        <v>63</v>
      </c>
      <c r="J6" s="15" t="s">
        <v>62</v>
      </c>
      <c r="K6" s="15" t="s">
        <v>63</v>
      </c>
      <c r="L6" s="15" t="s">
        <v>62</v>
      </c>
      <c r="M6" s="15" t="s">
        <v>63</v>
      </c>
    </row>
    <row r="7" spans="1:13" ht="15.75" thickBot="1" x14ac:dyDescent="0.3">
      <c r="A7" s="28">
        <v>205976000</v>
      </c>
      <c r="B7" s="27">
        <v>68371000</v>
      </c>
      <c r="C7" s="16" t="s">
        <v>64</v>
      </c>
      <c r="D7" s="27">
        <v>37370000</v>
      </c>
      <c r="E7" s="14"/>
      <c r="F7" s="27">
        <v>57722000</v>
      </c>
      <c r="G7" s="14"/>
      <c r="H7" s="27">
        <v>69652000</v>
      </c>
      <c r="I7" s="14"/>
      <c r="J7" s="27">
        <v>104270000</v>
      </c>
      <c r="K7" s="14"/>
      <c r="L7" s="27">
        <f>D7+F7+H7+J7</f>
        <v>269014000</v>
      </c>
      <c r="M7" s="14"/>
    </row>
    <row r="8" spans="1:13" ht="15.75" thickBot="1" x14ac:dyDescent="0.3">
      <c r="A8" s="28">
        <v>403654000</v>
      </c>
      <c r="B8" s="27">
        <v>126897000</v>
      </c>
      <c r="C8" s="16" t="s">
        <v>65</v>
      </c>
      <c r="D8" s="27">
        <v>68312000</v>
      </c>
      <c r="E8" s="14"/>
      <c r="F8" s="27">
        <v>95492000</v>
      </c>
      <c r="G8" s="14"/>
      <c r="H8" s="27">
        <v>126358000</v>
      </c>
      <c r="I8" s="14"/>
      <c r="J8" s="27">
        <v>216642000</v>
      </c>
      <c r="K8" s="14"/>
      <c r="L8" s="27">
        <f>D8+F8+H8+J8</f>
        <v>506804000</v>
      </c>
      <c r="M8" s="14"/>
    </row>
    <row r="9" spans="1:13" ht="15.75" thickBot="1" x14ac:dyDescent="0.3">
      <c r="A9" s="28">
        <v>192445000</v>
      </c>
      <c r="B9" s="27">
        <v>52515000</v>
      </c>
      <c r="C9" s="16" t="s">
        <v>66</v>
      </c>
      <c r="D9" s="27">
        <v>25226000</v>
      </c>
      <c r="E9" s="14"/>
      <c r="F9" s="27">
        <v>31419000</v>
      </c>
      <c r="G9" s="14"/>
      <c r="H9" s="27">
        <v>51754000</v>
      </c>
      <c r="I9" s="14"/>
      <c r="J9" s="27">
        <v>107822000</v>
      </c>
      <c r="K9" s="14"/>
      <c r="L9" s="27">
        <f>D9+F9+H9+J9</f>
        <v>216221000</v>
      </c>
      <c r="M9" s="14"/>
    </row>
  </sheetData>
  <mergeCells count="9">
    <mergeCell ref="A4:B5"/>
    <mergeCell ref="C4:C6"/>
    <mergeCell ref="D4:K4"/>
    <mergeCell ref="L4:M4"/>
    <mergeCell ref="D5:E5"/>
    <mergeCell ref="F5:G5"/>
    <mergeCell ref="H5:I5"/>
    <mergeCell ref="J5:K5"/>
    <mergeCell ref="L5:M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Costos y Resultados tri 1 </vt:lpstr>
      <vt:lpstr>Costos y Resultados tri 2</vt:lpstr>
      <vt:lpstr>Costos y Resultados tri 3</vt:lpstr>
      <vt:lpstr>Costos y Resultados tri 4</vt:lpstr>
      <vt:lpstr>Cuadro variacion para analisis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Docente</dc:creator>
  <cp:lastModifiedBy>Docente</cp:lastModifiedBy>
  <cp:lastPrinted>2020-07-18T13:59:26Z</cp:lastPrinted>
  <dcterms:created xsi:type="dcterms:W3CDTF">2020-07-10T19:19:35Z</dcterms:created>
  <dcterms:modified xsi:type="dcterms:W3CDTF">2020-07-18T15:33:20Z</dcterms:modified>
</cp:coreProperties>
</file>